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Annette\"/>
    </mc:Choice>
  </mc:AlternateContent>
  <bookViews>
    <workbookView xWindow="0" yWindow="0" windowWidth="28800" windowHeight="14100"/>
  </bookViews>
  <sheets>
    <sheet name="Kontospesifisert regnskap" sheetId="2" r:id="rId1"/>
    <sheet name="Resultat og balanse" sheetId="3" r:id="rId2"/>
  </sheets>
  <definedNames>
    <definedName name="_xlnm.Print_Area" localSheetId="0">'Kontospesifisert regnskap'!$A$1:$O$14</definedName>
  </definedNames>
  <calcPr calcId="162913"/>
</workbook>
</file>

<file path=xl/calcChain.xml><?xml version="1.0" encoding="utf-8"?>
<calcChain xmlns="http://schemas.openxmlformats.org/spreadsheetml/2006/main">
  <c r="B33" i="3" l="1"/>
  <c r="C13" i="3"/>
  <c r="C10" i="3"/>
  <c r="C9" i="3"/>
  <c r="B8" i="3"/>
  <c r="C8" i="3"/>
  <c r="O10" i="2"/>
  <c r="O6" i="2"/>
  <c r="O7" i="2"/>
  <c r="D19" i="2"/>
  <c r="B22" i="3"/>
  <c r="O4" i="2"/>
  <c r="O5" i="2"/>
  <c r="O8" i="2"/>
  <c r="O9" i="2"/>
  <c r="O11" i="2"/>
  <c r="E14" i="2"/>
  <c r="E18" i="2" s="1"/>
  <c r="E19" i="2" s="1"/>
  <c r="C21" i="3" s="1"/>
  <c r="C22" i="3" s="1"/>
  <c r="H14" i="2"/>
  <c r="B13" i="3"/>
  <c r="C31" i="3"/>
  <c r="O12" i="2"/>
  <c r="D14" i="2"/>
  <c r="O13" i="2"/>
  <c r="F14" i="2"/>
  <c r="G14" i="2"/>
  <c r="I14" i="2"/>
  <c r="J14" i="2"/>
  <c r="K14" i="2"/>
  <c r="L14" i="2"/>
  <c r="M14" i="2"/>
  <c r="C11" i="3" s="1"/>
  <c r="N14" i="2"/>
  <c r="O14" i="2" l="1"/>
  <c r="C27" i="3"/>
  <c r="B28" i="3"/>
  <c r="C26" i="3" s="1"/>
  <c r="C28" i="3" l="1"/>
  <c r="C33" i="3" s="1"/>
</calcChain>
</file>

<file path=xl/sharedStrings.xml><?xml version="1.0" encoding="utf-8"?>
<sst xmlns="http://schemas.openxmlformats.org/spreadsheetml/2006/main" count="65" uniqueCount="57">
  <si>
    <t>Tekst</t>
  </si>
  <si>
    <t>Dato</t>
  </si>
  <si>
    <t>Bilag</t>
  </si>
  <si>
    <t>Kasse</t>
  </si>
  <si>
    <t>Driftskonto</t>
  </si>
  <si>
    <t>Fordringer</t>
  </si>
  <si>
    <t>Tilskudd</t>
  </si>
  <si>
    <t>Møter</t>
  </si>
  <si>
    <t>Renter/gebyr</t>
  </si>
  <si>
    <t>Diverse</t>
  </si>
  <si>
    <t>Tilskudd/gaver</t>
  </si>
  <si>
    <t>Renter og gebyrer</t>
  </si>
  <si>
    <t>DRIFTSRESULTAT</t>
  </si>
  <si>
    <t>BALANSE</t>
  </si>
  <si>
    <t>RESULTATREGNSKAP</t>
  </si>
  <si>
    <t>Bankkonto</t>
  </si>
  <si>
    <t>SUM EIENDELER</t>
  </si>
  <si>
    <t>EGENKAPITAL OG GJELD</t>
  </si>
  <si>
    <t>Resultat overført egenkapital</t>
  </si>
  <si>
    <t>SUM EGENKAPITAL</t>
  </si>
  <si>
    <t>Gjeld</t>
  </si>
  <si>
    <t>SUM GJELD</t>
  </si>
  <si>
    <t>SUM EGENKAPITAL OG GJELD</t>
  </si>
  <si>
    <t>SUM</t>
  </si>
  <si>
    <t>Noter</t>
  </si>
  <si>
    <t>K-SUM</t>
  </si>
  <si>
    <t>Egenkapital fra tidligere år</t>
  </si>
  <si>
    <t>Notenr.</t>
  </si>
  <si>
    <t>Kasse-og bankbeholdning stemmer.</t>
  </si>
  <si>
    <t>Regnskapet er revidert og funnet i orden.</t>
  </si>
  <si>
    <t>2016/2017</t>
  </si>
  <si>
    <t>Renter</t>
  </si>
  <si>
    <t>2017/2018</t>
  </si>
  <si>
    <t>Inngående balanse</t>
  </si>
  <si>
    <t>Bevegelse 2017/2018</t>
  </si>
  <si>
    <t>Utgående balnse 2018</t>
  </si>
  <si>
    <t>ÅRSREGNSKAP FOR xxx SENTERUNGDOM</t>
  </si>
  <si>
    <t>Årsregnskap for xxx Senterungdom xx.xx.xx - xx.xx.xx</t>
  </si>
  <si>
    <t>Bokføringsjournal for xxx Senterungdom xx.xx.xx - xx.xx.xx</t>
  </si>
  <si>
    <t>Skolering</t>
  </si>
  <si>
    <t>Mat</t>
  </si>
  <si>
    <t>Aktivitet</t>
  </si>
  <si>
    <t>Utlegg, temamøte mars</t>
  </si>
  <si>
    <t>Frifond, temamøte mars</t>
  </si>
  <si>
    <t>Deltageravg vårslepp</t>
  </si>
  <si>
    <t>Frifond, medlemskveld</t>
  </si>
  <si>
    <t>Tilbakebetaling, frifond til overs</t>
  </si>
  <si>
    <t>Servering, temamøte mars</t>
  </si>
  <si>
    <t>Minigolf, temamøte mars</t>
  </si>
  <si>
    <t>Servering, medlemskveld</t>
  </si>
  <si>
    <t>Møter/mat/aktivitet</t>
  </si>
  <si>
    <r>
      <t>Note 1:</t>
    </r>
    <r>
      <rPr>
        <sz val="10"/>
        <rFont val="Arial"/>
        <family val="2"/>
      </rPr>
      <t xml:space="preserve"> Frifondsinntekter</t>
    </r>
  </si>
  <si>
    <r>
      <rPr>
        <b/>
        <sz val="10"/>
        <rFont val="Arial"/>
        <family val="2"/>
      </rPr>
      <t xml:space="preserve">Note 2: </t>
    </r>
    <r>
      <rPr>
        <sz val="10"/>
        <rFont val="Arial"/>
        <family val="2"/>
      </rPr>
      <t>Deltageravg vårslepp</t>
    </r>
  </si>
  <si>
    <r>
      <rPr>
        <b/>
        <sz val="10"/>
        <rFont val="Arial"/>
        <family val="2"/>
      </rPr>
      <t>Note 3:</t>
    </r>
    <r>
      <rPr>
        <sz val="10"/>
        <rFont val="Arial"/>
        <family val="2"/>
      </rPr>
      <t xml:space="preserve"> Underskudd kr 688</t>
    </r>
  </si>
  <si>
    <t>REVISJONSBERETNING 2017/2018:</t>
  </si>
  <si>
    <t>Sted, xx.xx.xx</t>
  </si>
  <si>
    <t>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</si>
</sst>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_-[$kr-414]\ * #,##0.00_-;\-[$kr-414]\ * #,##0.00_-;_-[$kr-414]\ * &quot;-&quot;??_-;_-@_-"/>
  </numFmts>
  <fonts count="12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 Black"/>
      <family val="2"/>
    </font>
    <font>
      <u/>
      <sz val="10"/>
      <name val="Arial"/>
    </font>
    <font>
      <sz val="18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33CC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3" fontId="0" fillId="0" borderId="0" xfId="0" applyNumberFormat="1"/>
    <xf numFmtId="0" fontId="4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6" fillId="0" borderId="1" xfId="0" applyFont="1" applyBorder="1"/>
    <xf numFmtId="3" fontId="0" fillId="0" borderId="0" xfId="0" applyNumberFormat="1" applyBorder="1"/>
    <xf numFmtId="0" fontId="4" fillId="0" borderId="0" xfId="0" applyNumberFormat="1" applyFont="1"/>
    <xf numFmtId="0" fontId="0" fillId="0" borderId="2" xfId="0" applyBorder="1"/>
    <xf numFmtId="0" fontId="4" fillId="0" borderId="3" xfId="0" applyFont="1" applyFill="1" applyBorder="1"/>
    <xf numFmtId="0" fontId="4" fillId="0" borderId="4" xfId="0" applyFont="1" applyBorder="1"/>
    <xf numFmtId="0" fontId="8" fillId="0" borderId="0" xfId="0" applyFont="1"/>
    <xf numFmtId="0" fontId="9" fillId="0" borderId="0" xfId="0" applyFont="1"/>
    <xf numFmtId="4" fontId="0" fillId="0" borderId="1" xfId="0" applyNumberFormat="1" applyBorder="1"/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Fill="1" applyBorder="1"/>
    <xf numFmtId="0" fontId="7" fillId="2" borderId="0" xfId="0" applyFont="1" applyFill="1"/>
    <xf numFmtId="0" fontId="1" fillId="0" borderId="0" xfId="0" applyFont="1"/>
    <xf numFmtId="3" fontId="0" fillId="0" borderId="7" xfId="0" applyNumberFormat="1" applyBorder="1"/>
    <xf numFmtId="0" fontId="0" fillId="0" borderId="4" xfId="0" applyBorder="1"/>
    <xf numFmtId="0" fontId="0" fillId="0" borderId="0" xfId="0" applyFill="1"/>
    <xf numFmtId="3" fontId="4" fillId="0" borderId="4" xfId="0" applyNumberFormat="1" applyFont="1" applyBorder="1"/>
    <xf numFmtId="3" fontId="4" fillId="0" borderId="8" xfId="0" applyNumberFormat="1" applyFont="1" applyBorder="1"/>
    <xf numFmtId="3" fontId="4" fillId="0" borderId="2" xfId="0" applyNumberFormat="1" applyFont="1" applyBorder="1"/>
    <xf numFmtId="3" fontId="4" fillId="0" borderId="9" xfId="0" applyNumberFormat="1" applyFont="1" applyBorder="1"/>
    <xf numFmtId="0" fontId="10" fillId="0" borderId="0" xfId="0" applyFont="1"/>
    <xf numFmtId="14" fontId="0" fillId="0" borderId="1" xfId="0" applyNumberFormat="1" applyBorder="1" applyAlignment="1">
      <alignment horizontal="right"/>
    </xf>
    <xf numFmtId="0" fontId="2" fillId="0" borderId="1" xfId="0" applyFont="1" applyBorder="1"/>
    <xf numFmtId="0" fontId="6" fillId="0" borderId="0" xfId="0" applyFont="1" applyFill="1"/>
    <xf numFmtId="0" fontId="4" fillId="0" borderId="0" xfId="0" applyFont="1" applyFill="1"/>
    <xf numFmtId="0" fontId="6" fillId="0" borderId="0" xfId="0" applyNumberFormat="1" applyFont="1"/>
    <xf numFmtId="182" fontId="4" fillId="0" borderId="0" xfId="0" applyNumberFormat="1" applyFont="1"/>
    <xf numFmtId="182" fontId="4" fillId="2" borderId="1" xfId="0" applyNumberFormat="1" applyFont="1" applyFill="1" applyBorder="1"/>
    <xf numFmtId="182" fontId="0" fillId="0" borderId="1" xfId="0" applyNumberFormat="1" applyFill="1" applyBorder="1"/>
    <xf numFmtId="182" fontId="0" fillId="0" borderId="6" xfId="0" applyNumberFormat="1" applyFill="1" applyBorder="1"/>
    <xf numFmtId="182" fontId="0" fillId="0" borderId="0" xfId="0" applyNumberFormat="1"/>
    <xf numFmtId="182" fontId="4" fillId="3" borderId="1" xfId="0" applyNumberFormat="1" applyFont="1" applyFill="1" applyBorder="1"/>
    <xf numFmtId="182" fontId="0" fillId="0" borderId="1" xfId="0" applyNumberFormat="1" applyBorder="1"/>
    <xf numFmtId="0" fontId="11" fillId="0" borderId="0" xfId="0" applyFont="1"/>
    <xf numFmtId="3" fontId="6" fillId="0" borderId="0" xfId="0" applyNumberFormat="1" applyFont="1" applyFill="1"/>
    <xf numFmtId="0" fontId="6" fillId="0" borderId="0" xfId="0" applyFont="1" applyFill="1" applyBorder="1"/>
    <xf numFmtId="3" fontId="4" fillId="0" borderId="1" xfId="0" applyNumberFormat="1" applyFont="1" applyBorder="1"/>
    <xf numFmtId="14" fontId="0" fillId="0" borderId="1" xfId="0" applyNumberFormat="1" applyFill="1" applyBorder="1" applyAlignment="1">
      <alignment horizontal="right"/>
    </xf>
    <xf numFmtId="0" fontId="7" fillId="4" borderId="0" xfId="0" applyFont="1" applyFill="1"/>
    <xf numFmtId="0" fontId="6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zoomScale="75" workbookViewId="0">
      <selection activeCell="E17" sqref="E17"/>
    </sheetView>
  </sheetViews>
  <sheetFormatPr baseColWidth="10" defaultRowHeight="12.75" x14ac:dyDescent="0.2"/>
  <cols>
    <col min="1" max="1" width="12" bestFit="1" customWidth="1"/>
    <col min="2" max="2" width="36.85546875" customWidth="1"/>
    <col min="3" max="3" width="6.42578125" customWidth="1"/>
    <col min="4" max="4" width="13.7109375" style="40" bestFit="1" customWidth="1"/>
    <col min="5" max="5" width="14" style="40" bestFit="1" customWidth="1"/>
    <col min="6" max="6" width="11.42578125" style="40" bestFit="1" customWidth="1"/>
    <col min="7" max="7" width="13.85546875" style="40" customWidth="1"/>
    <col min="8" max="8" width="12.85546875" style="40" bestFit="1" customWidth="1"/>
    <col min="9" max="9" width="11.42578125" style="40" bestFit="1" customWidth="1"/>
    <col min="10" max="10" width="12.5703125" style="40" bestFit="1" customWidth="1"/>
    <col min="11" max="11" width="16.85546875" style="40" customWidth="1"/>
    <col min="12" max="12" width="12.85546875" style="40" bestFit="1" customWidth="1"/>
    <col min="13" max="13" width="15.5703125" style="40" bestFit="1" customWidth="1"/>
    <col min="14" max="14" width="12.7109375" style="40" customWidth="1"/>
    <col min="15" max="15" width="10" customWidth="1"/>
  </cols>
  <sheetData>
    <row r="1" spans="1:15" ht="15.75" x14ac:dyDescent="0.25">
      <c r="A1" s="2" t="s">
        <v>38</v>
      </c>
      <c r="B1" s="1"/>
      <c r="C1" s="1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5" x14ac:dyDescent="0.2">
      <c r="A2" s="1"/>
      <c r="B2" s="9"/>
      <c r="C2" s="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" x14ac:dyDescent="0.2">
      <c r="A3" s="6" t="s">
        <v>1</v>
      </c>
      <c r="B3" s="6" t="s">
        <v>0</v>
      </c>
      <c r="C3" s="6" t="s">
        <v>2</v>
      </c>
      <c r="D3" s="37" t="s">
        <v>3</v>
      </c>
      <c r="E3" s="37" t="s">
        <v>4</v>
      </c>
      <c r="F3" s="37" t="s">
        <v>20</v>
      </c>
      <c r="G3" s="37" t="s">
        <v>5</v>
      </c>
      <c r="H3" s="41" t="s">
        <v>6</v>
      </c>
      <c r="I3" s="41" t="s">
        <v>7</v>
      </c>
      <c r="J3" s="41" t="s">
        <v>39</v>
      </c>
      <c r="K3" s="41" t="s">
        <v>40</v>
      </c>
      <c r="L3" s="41" t="s">
        <v>41</v>
      </c>
      <c r="M3" s="41" t="s">
        <v>8</v>
      </c>
      <c r="N3" s="41" t="s">
        <v>9</v>
      </c>
      <c r="O3" s="20" t="s">
        <v>25</v>
      </c>
    </row>
    <row r="4" spans="1:15" x14ac:dyDescent="0.2">
      <c r="A4" s="47">
        <v>43183</v>
      </c>
      <c r="B4" s="9" t="s">
        <v>42</v>
      </c>
      <c r="C4" s="7">
        <v>1</v>
      </c>
      <c r="D4" s="42"/>
      <c r="E4" s="38">
        <v>-400</v>
      </c>
      <c r="F4" s="42"/>
      <c r="G4" s="42"/>
      <c r="H4" s="42"/>
      <c r="I4" s="42">
        <v>400</v>
      </c>
      <c r="J4" s="42"/>
      <c r="K4" s="42"/>
      <c r="L4" s="42"/>
      <c r="M4" s="42"/>
      <c r="N4" s="42"/>
      <c r="O4" s="17">
        <f>SUM(D4:N4)</f>
        <v>0</v>
      </c>
    </row>
    <row r="5" spans="1:15" x14ac:dyDescent="0.2">
      <c r="A5" s="31">
        <v>43185</v>
      </c>
      <c r="B5" s="9" t="s">
        <v>43</v>
      </c>
      <c r="C5" s="7">
        <v>2</v>
      </c>
      <c r="D5" s="42"/>
      <c r="E5" s="38">
        <v>3000</v>
      </c>
      <c r="F5" s="42"/>
      <c r="G5" s="42"/>
      <c r="H5" s="42">
        <v>-3000</v>
      </c>
      <c r="I5" s="42"/>
      <c r="J5" s="42"/>
      <c r="K5" s="42"/>
      <c r="L5" s="42"/>
      <c r="M5" s="42"/>
      <c r="N5" s="42"/>
      <c r="O5" s="17">
        <f>SUM(D5:N5)</f>
        <v>0</v>
      </c>
    </row>
    <row r="6" spans="1:15" x14ac:dyDescent="0.2">
      <c r="A6" s="31">
        <v>43186</v>
      </c>
      <c r="B6" s="9" t="s">
        <v>48</v>
      </c>
      <c r="C6" s="7">
        <v>3</v>
      </c>
      <c r="D6" s="42"/>
      <c r="E6" s="38">
        <v>-1600</v>
      </c>
      <c r="F6" s="42"/>
      <c r="G6" s="42"/>
      <c r="H6" s="42"/>
      <c r="I6" s="42"/>
      <c r="J6" s="42"/>
      <c r="K6" s="42"/>
      <c r="L6" s="42">
        <v>1600</v>
      </c>
      <c r="M6" s="42"/>
      <c r="N6" s="42"/>
      <c r="O6" s="17">
        <f t="shared" ref="O6:O7" si="0">SUM(D6:N6)</f>
        <v>0</v>
      </c>
    </row>
    <row r="7" spans="1:15" x14ac:dyDescent="0.2">
      <c r="A7" s="31">
        <v>43186</v>
      </c>
      <c r="B7" s="9" t="s">
        <v>47</v>
      </c>
      <c r="C7" s="7">
        <v>4</v>
      </c>
      <c r="D7" s="42"/>
      <c r="E7" s="38">
        <v>-1000</v>
      </c>
      <c r="F7" s="42"/>
      <c r="G7" s="42"/>
      <c r="H7" s="42"/>
      <c r="I7" s="42"/>
      <c r="J7" s="42"/>
      <c r="K7" s="42">
        <v>1000</v>
      </c>
      <c r="L7" s="42"/>
      <c r="M7" s="42"/>
      <c r="N7" s="42"/>
      <c r="O7" s="17">
        <f t="shared" si="0"/>
        <v>0</v>
      </c>
    </row>
    <row r="8" spans="1:15" x14ac:dyDescent="0.2">
      <c r="A8" s="31">
        <v>43193</v>
      </c>
      <c r="B8" s="49" t="s">
        <v>44</v>
      </c>
      <c r="C8" s="7">
        <v>5</v>
      </c>
      <c r="D8" s="42"/>
      <c r="E8" s="38">
        <v>-700</v>
      </c>
      <c r="F8" s="42"/>
      <c r="G8" s="42"/>
      <c r="H8" s="42"/>
      <c r="I8" s="42"/>
      <c r="J8" s="42">
        <v>700</v>
      </c>
      <c r="K8" s="42"/>
      <c r="L8" s="42"/>
      <c r="M8" s="42"/>
      <c r="N8" s="42"/>
      <c r="O8" s="17">
        <f>SUM(D8:N8)</f>
        <v>0</v>
      </c>
    </row>
    <row r="9" spans="1:15" x14ac:dyDescent="0.2">
      <c r="A9" s="31">
        <v>43195</v>
      </c>
      <c r="B9" s="9" t="s">
        <v>45</v>
      </c>
      <c r="C9" s="7">
        <v>6</v>
      </c>
      <c r="D9" s="42"/>
      <c r="E9" s="38">
        <v>2000</v>
      </c>
      <c r="F9" s="42"/>
      <c r="G9" s="42"/>
      <c r="H9" s="42">
        <v>-2000</v>
      </c>
      <c r="I9" s="42"/>
      <c r="J9" s="42"/>
      <c r="K9" s="42"/>
      <c r="L9" s="42"/>
      <c r="M9" s="42"/>
      <c r="N9" s="42"/>
      <c r="O9" s="17">
        <f>SUM(D9:N9)</f>
        <v>0</v>
      </c>
    </row>
    <row r="10" spans="1:15" x14ac:dyDescent="0.2">
      <c r="A10" s="31">
        <v>43198</v>
      </c>
      <c r="B10" s="9" t="s">
        <v>49</v>
      </c>
      <c r="C10" s="7">
        <v>7</v>
      </c>
      <c r="D10" s="42"/>
      <c r="E10" s="38">
        <v>-1650</v>
      </c>
      <c r="F10" s="42"/>
      <c r="G10" s="42"/>
      <c r="H10" s="42"/>
      <c r="I10" s="42"/>
      <c r="J10" s="42"/>
      <c r="K10" s="42">
        <v>1650</v>
      </c>
      <c r="L10" s="42"/>
      <c r="M10" s="42"/>
      <c r="N10" s="42"/>
      <c r="O10" s="17">
        <f>SUM(D10:N10)</f>
        <v>0</v>
      </c>
    </row>
    <row r="11" spans="1:15" x14ac:dyDescent="0.2">
      <c r="A11" s="31">
        <v>43222</v>
      </c>
      <c r="B11" s="9" t="s">
        <v>46</v>
      </c>
      <c r="C11" s="7">
        <v>8</v>
      </c>
      <c r="D11" s="42"/>
      <c r="E11" s="38">
        <v>-350</v>
      </c>
      <c r="F11" s="42"/>
      <c r="G11" s="42"/>
      <c r="H11" s="42"/>
      <c r="I11" s="42"/>
      <c r="J11" s="42"/>
      <c r="K11" s="42">
        <v>350</v>
      </c>
      <c r="L11" s="42"/>
      <c r="M11" s="42"/>
      <c r="N11" s="42"/>
      <c r="O11" s="17">
        <f>SUM(D11:N11)</f>
        <v>0</v>
      </c>
    </row>
    <row r="12" spans="1:15" x14ac:dyDescent="0.2">
      <c r="A12" s="31">
        <v>43250</v>
      </c>
      <c r="B12" s="9" t="s">
        <v>31</v>
      </c>
      <c r="C12" s="7">
        <v>9</v>
      </c>
      <c r="D12" s="42"/>
      <c r="E12" s="38">
        <v>12</v>
      </c>
      <c r="F12" s="42"/>
      <c r="G12" s="42"/>
      <c r="H12" s="42"/>
      <c r="I12" s="42"/>
      <c r="J12" s="42"/>
      <c r="K12" s="42"/>
      <c r="L12" s="42"/>
      <c r="M12" s="42">
        <v>-12</v>
      </c>
      <c r="N12" s="42"/>
      <c r="O12" s="17">
        <f>SUM(D12:N12)</f>
        <v>0</v>
      </c>
    </row>
    <row r="13" spans="1:15" x14ac:dyDescent="0.2">
      <c r="A13" s="31"/>
      <c r="B13" s="9"/>
      <c r="C13" s="7"/>
      <c r="D13" s="42"/>
      <c r="E13" s="38"/>
      <c r="F13" s="42"/>
      <c r="G13" s="42"/>
      <c r="H13" s="42"/>
      <c r="I13" s="42"/>
      <c r="J13" s="42"/>
      <c r="K13" s="42"/>
      <c r="L13" s="42"/>
      <c r="M13" s="42"/>
      <c r="N13" s="42"/>
      <c r="O13" s="17">
        <f>SUM(D13:N13)</f>
        <v>0</v>
      </c>
    </row>
    <row r="14" spans="1:15" ht="13.5" thickBot="1" x14ac:dyDescent="0.25">
      <c r="A14" s="18"/>
      <c r="B14" s="19" t="s">
        <v>23</v>
      </c>
      <c r="C14" s="19"/>
      <c r="D14" s="39">
        <f>SUM(D4:D13)</f>
        <v>0</v>
      </c>
      <c r="E14" s="39">
        <f>SUM(E4:E13)</f>
        <v>-688</v>
      </c>
      <c r="F14" s="39">
        <f>SUM(F4:F13)</f>
        <v>0</v>
      </c>
      <c r="G14" s="39">
        <f>SUM(G4:G13)</f>
        <v>0</v>
      </c>
      <c r="H14" s="39">
        <f>SUM(H4:H13)</f>
        <v>-5000</v>
      </c>
      <c r="I14" s="39">
        <f>SUM(I4:I13)</f>
        <v>400</v>
      </c>
      <c r="J14" s="39">
        <f>SUM(J4:J13)</f>
        <v>700</v>
      </c>
      <c r="K14" s="39">
        <f>SUM(K4:K13)</f>
        <v>3000</v>
      </c>
      <c r="L14" s="39">
        <f>SUM(L4:L13)</f>
        <v>1600</v>
      </c>
      <c r="M14" s="39">
        <f>SUM(M4:M13)</f>
        <v>-12</v>
      </c>
      <c r="N14" s="39">
        <f>SUM(N4:N13)</f>
        <v>0</v>
      </c>
      <c r="O14" s="17">
        <f>SUM(D14:N14)</f>
        <v>0</v>
      </c>
    </row>
    <row r="17" spans="2:5" x14ac:dyDescent="0.2">
      <c r="B17" s="3" t="s">
        <v>33</v>
      </c>
      <c r="D17" s="40">
        <v>500</v>
      </c>
      <c r="E17" s="40">
        <v>4530</v>
      </c>
    </row>
    <row r="18" spans="2:5" x14ac:dyDescent="0.2">
      <c r="B18" s="3" t="s">
        <v>34</v>
      </c>
      <c r="D18" s="40">
        <v>0</v>
      </c>
      <c r="E18" s="40">
        <f>E14</f>
        <v>-688</v>
      </c>
    </row>
    <row r="19" spans="2:5" x14ac:dyDescent="0.2">
      <c r="B19" s="45" t="s">
        <v>35</v>
      </c>
      <c r="D19" s="40">
        <f>D17+D18</f>
        <v>500</v>
      </c>
      <c r="E19" s="40">
        <f>E17+E18</f>
        <v>3842</v>
      </c>
    </row>
  </sheetData>
  <phoneticPr fontId="3" type="noConversion"/>
  <pageMargins left="0.39370078740157483" right="0.51181102362204722" top="0.31496062992125984" bottom="0.47244094488188981" header="0.31496062992125984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E39" sqref="E39"/>
    </sheetView>
  </sheetViews>
  <sheetFormatPr baseColWidth="10" defaultRowHeight="12.75" x14ac:dyDescent="0.2"/>
  <cols>
    <col min="1" max="1" width="30.5703125" customWidth="1"/>
    <col min="2" max="3" width="9.5703125" customWidth="1"/>
    <col min="4" max="4" width="5.85546875" bestFit="1" customWidth="1"/>
    <col min="5" max="5" width="5.5703125" customWidth="1"/>
    <col min="10" max="10" width="31.140625" customWidth="1"/>
    <col min="11" max="11" width="21.42578125" customWidth="1"/>
  </cols>
  <sheetData>
    <row r="1" spans="1:10" ht="27" x14ac:dyDescent="0.5">
      <c r="A1" s="15" t="s">
        <v>36</v>
      </c>
    </row>
    <row r="2" spans="1:10" ht="23.25" x14ac:dyDescent="0.35">
      <c r="A2" s="30" t="s">
        <v>37</v>
      </c>
    </row>
    <row r="4" spans="1:10" x14ac:dyDescent="0.2">
      <c r="B4" s="11"/>
      <c r="C4" s="11"/>
      <c r="D4" s="1" t="s">
        <v>24</v>
      </c>
    </row>
    <row r="5" spans="1:10" ht="18" x14ac:dyDescent="0.25">
      <c r="A5" s="48" t="s">
        <v>14</v>
      </c>
    </row>
    <row r="6" spans="1:10" x14ac:dyDescent="0.2">
      <c r="A6" s="3"/>
      <c r="B6" s="1" t="s">
        <v>30</v>
      </c>
      <c r="C6" s="1" t="s">
        <v>32</v>
      </c>
      <c r="D6" s="35" t="s">
        <v>27</v>
      </c>
    </row>
    <row r="8" spans="1:10" x14ac:dyDescent="0.2">
      <c r="A8" s="7" t="s">
        <v>10</v>
      </c>
      <c r="B8" s="8">
        <f>4000</f>
        <v>4000</v>
      </c>
      <c r="C8" s="7">
        <f>-'Kontospesifisert regnskap'!H14</f>
        <v>5000</v>
      </c>
      <c r="D8" s="32">
        <v>1</v>
      </c>
      <c r="F8" s="1" t="s">
        <v>51</v>
      </c>
    </row>
    <row r="9" spans="1:10" x14ac:dyDescent="0.2">
      <c r="A9" s="7" t="s">
        <v>50</v>
      </c>
      <c r="B9" s="8">
        <v>-4000</v>
      </c>
      <c r="C9" s="7">
        <f>-('Kontospesifisert regnskap'!I14+'Kontospesifisert regnskap'!K14+'Kontospesifisert regnskap'!L14)</f>
        <v>-5000</v>
      </c>
      <c r="D9" s="7"/>
      <c r="F9" s="3"/>
    </row>
    <row r="10" spans="1:10" x14ac:dyDescent="0.2">
      <c r="A10" s="9" t="s">
        <v>39</v>
      </c>
      <c r="B10" s="8">
        <v>-730</v>
      </c>
      <c r="C10" s="7">
        <f>-'Kontospesifisert regnskap'!J14</f>
        <v>-700</v>
      </c>
      <c r="D10" s="7">
        <v>2</v>
      </c>
      <c r="F10" s="3" t="s">
        <v>52</v>
      </c>
    </row>
    <row r="11" spans="1:10" x14ac:dyDescent="0.2">
      <c r="A11" s="7" t="s">
        <v>11</v>
      </c>
      <c r="B11" s="8">
        <v>18</v>
      </c>
      <c r="C11" s="7">
        <f>-'Kontospesifisert regnskap'!M14</f>
        <v>12</v>
      </c>
      <c r="D11" s="7"/>
      <c r="F11" s="1"/>
    </row>
    <row r="12" spans="1:10" x14ac:dyDescent="0.2">
      <c r="A12" s="9" t="s">
        <v>9</v>
      </c>
      <c r="B12" s="8">
        <v>0</v>
      </c>
      <c r="C12" s="7">
        <v>0</v>
      </c>
      <c r="D12" s="7"/>
    </row>
    <row r="13" spans="1:10" ht="13.5" thickBot="1" x14ac:dyDescent="0.25">
      <c r="A13" s="14" t="s">
        <v>12</v>
      </c>
      <c r="B13" s="26">
        <f>SUM(B8:B12)</f>
        <v>-712</v>
      </c>
      <c r="C13" s="14">
        <f>SUM(C8:C12)</f>
        <v>-688</v>
      </c>
      <c r="D13" s="32">
        <v>3</v>
      </c>
      <c r="F13" s="33" t="s">
        <v>53</v>
      </c>
      <c r="G13" s="33"/>
    </row>
    <row r="14" spans="1:10" ht="13.5" thickTop="1" x14ac:dyDescent="0.2">
      <c r="B14" s="5"/>
      <c r="C14" s="5"/>
      <c r="F14" s="33"/>
      <c r="G14" s="33"/>
    </row>
    <row r="15" spans="1:10" ht="18" x14ac:dyDescent="0.25">
      <c r="A15" s="21" t="s">
        <v>13</v>
      </c>
      <c r="B15" s="5"/>
      <c r="C15" s="5"/>
      <c r="F15" s="34"/>
      <c r="G15" s="44"/>
      <c r="J15" s="5"/>
    </row>
    <row r="16" spans="1:10" x14ac:dyDescent="0.2">
      <c r="B16" s="5"/>
      <c r="C16" s="5"/>
      <c r="F16" s="33"/>
      <c r="G16" s="33"/>
    </row>
    <row r="17" spans="1:10" x14ac:dyDescent="0.2">
      <c r="B17" s="1" t="s">
        <v>30</v>
      </c>
      <c r="C17" s="1" t="s">
        <v>32</v>
      </c>
      <c r="D17" s="35" t="s">
        <v>27</v>
      </c>
      <c r="F17" s="34"/>
      <c r="G17" s="33"/>
    </row>
    <row r="18" spans="1:10" x14ac:dyDescent="0.2">
      <c r="B18" s="5"/>
      <c r="C18" s="5"/>
      <c r="F18" s="33"/>
      <c r="G18" s="33"/>
    </row>
    <row r="19" spans="1:10" x14ac:dyDescent="0.2">
      <c r="A19" s="7" t="s">
        <v>5</v>
      </c>
      <c r="B19" s="8">
        <v>0</v>
      </c>
      <c r="C19" s="7">
        <v>0</v>
      </c>
      <c r="D19" s="7"/>
      <c r="F19" s="33"/>
      <c r="G19" s="33"/>
    </row>
    <row r="20" spans="1:10" x14ac:dyDescent="0.2">
      <c r="A20" s="7" t="s">
        <v>3</v>
      </c>
      <c r="B20" s="8">
        <v>500</v>
      </c>
      <c r="C20" s="7">
        <v>500</v>
      </c>
      <c r="D20" s="7"/>
      <c r="E20" s="5"/>
      <c r="F20" s="1"/>
      <c r="G20" s="33"/>
    </row>
    <row r="21" spans="1:10" x14ac:dyDescent="0.2">
      <c r="A21" s="7" t="s">
        <v>15</v>
      </c>
      <c r="B21" s="8">
        <v>4530</v>
      </c>
      <c r="C21" s="7">
        <f>'Kontospesifisert regnskap'!E19</f>
        <v>3842</v>
      </c>
      <c r="D21" s="8"/>
      <c r="G21" s="25"/>
      <c r="H21" s="25"/>
      <c r="I21" s="25"/>
      <c r="J21" s="25"/>
    </row>
    <row r="22" spans="1:10" ht="13.5" thickBot="1" x14ac:dyDescent="0.25">
      <c r="A22" s="14" t="s">
        <v>16</v>
      </c>
      <c r="B22" s="27">
        <f t="shared" ref="B22:C22" si="0">SUM(B19:B21)</f>
        <v>5030</v>
      </c>
      <c r="C22" s="27">
        <f t="shared" si="0"/>
        <v>4342</v>
      </c>
      <c r="D22" s="24"/>
      <c r="G22" s="25"/>
      <c r="H22" s="25"/>
      <c r="I22" s="25"/>
      <c r="J22" s="25"/>
    </row>
    <row r="23" spans="1:10" ht="13.5" thickTop="1" x14ac:dyDescent="0.2">
      <c r="B23" s="5"/>
      <c r="C23" s="5"/>
      <c r="F23" s="43" t="s">
        <v>54</v>
      </c>
      <c r="G23" s="25"/>
      <c r="H23" s="25"/>
      <c r="I23" s="25"/>
      <c r="J23" s="25"/>
    </row>
    <row r="24" spans="1:10" x14ac:dyDescent="0.2">
      <c r="B24" s="5"/>
      <c r="C24" s="5"/>
      <c r="E24" s="5"/>
      <c r="F24" s="25"/>
      <c r="G24" s="25"/>
      <c r="H24" s="25"/>
      <c r="I24" s="25"/>
      <c r="J24" s="25"/>
    </row>
    <row r="25" spans="1:10" x14ac:dyDescent="0.2">
      <c r="A25" t="s">
        <v>17</v>
      </c>
      <c r="B25" s="5"/>
      <c r="C25" s="5"/>
      <c r="F25" s="25" t="s">
        <v>29</v>
      </c>
      <c r="G25" s="25"/>
      <c r="H25" s="25"/>
      <c r="I25" s="25" t="s">
        <v>28</v>
      </c>
      <c r="J25" s="25"/>
    </row>
    <row r="26" spans="1:10" x14ac:dyDescent="0.2">
      <c r="A26" s="7" t="s">
        <v>26</v>
      </c>
      <c r="B26" s="23">
        <v>5000</v>
      </c>
      <c r="C26" s="8">
        <f>B28</f>
        <v>5030</v>
      </c>
      <c r="D26" s="7"/>
      <c r="F26" s="25"/>
      <c r="G26" s="25"/>
      <c r="H26" s="25"/>
      <c r="I26" s="25"/>
      <c r="J26" s="25"/>
    </row>
    <row r="27" spans="1:10" x14ac:dyDescent="0.2">
      <c r="A27" s="7" t="s">
        <v>18</v>
      </c>
      <c r="B27" s="23">
        <v>30</v>
      </c>
      <c r="C27" s="7">
        <f>C13</f>
        <v>-688</v>
      </c>
      <c r="D27" s="7"/>
      <c r="F27" s="3" t="s">
        <v>55</v>
      </c>
    </row>
    <row r="28" spans="1:10" ht="13.5" thickBot="1" x14ac:dyDescent="0.25">
      <c r="A28" s="12" t="s">
        <v>19</v>
      </c>
      <c r="B28" s="29">
        <f>SUM(B26:B27)</f>
        <v>5030</v>
      </c>
      <c r="C28" s="46">
        <f>C26+C27</f>
        <v>4342</v>
      </c>
      <c r="D28" s="7"/>
      <c r="F28" s="3" t="s">
        <v>56</v>
      </c>
    </row>
    <row r="29" spans="1:10" x14ac:dyDescent="0.2">
      <c r="A29" s="4"/>
      <c r="B29" s="10"/>
      <c r="C29" s="10"/>
      <c r="J29" s="22"/>
    </row>
    <row r="30" spans="1:10" x14ac:dyDescent="0.2">
      <c r="A30" s="7" t="s">
        <v>20</v>
      </c>
      <c r="B30" s="8">
        <v>0</v>
      </c>
      <c r="C30" s="8">
        <v>0</v>
      </c>
      <c r="D30" s="32"/>
    </row>
    <row r="31" spans="1:10" ht="13.5" thickBot="1" x14ac:dyDescent="0.25">
      <c r="A31" s="12" t="s">
        <v>21</v>
      </c>
      <c r="B31" s="28">
        <v>0</v>
      </c>
      <c r="C31" s="28">
        <f>SUM(C30)</f>
        <v>0</v>
      </c>
      <c r="D31" s="7"/>
      <c r="F31" s="1"/>
      <c r="H31" s="1"/>
    </row>
    <row r="32" spans="1:10" x14ac:dyDescent="0.2">
      <c r="A32" s="4"/>
      <c r="B32" s="10"/>
      <c r="C32" s="10"/>
      <c r="F32" s="16"/>
    </row>
    <row r="33" spans="1:4" ht="13.5" thickBot="1" x14ac:dyDescent="0.25">
      <c r="A33" s="13" t="s">
        <v>22</v>
      </c>
      <c r="B33" s="26">
        <f>B28-B31</f>
        <v>5030</v>
      </c>
      <c r="C33" s="26">
        <f>C28+C31</f>
        <v>4342</v>
      </c>
      <c r="D33" s="7"/>
    </row>
    <row r="34" spans="1:4" ht="13.5" thickTop="1" x14ac:dyDescent="0.2"/>
  </sheetData>
  <phoneticPr fontId="3" type="noConversion"/>
  <pageMargins left="0.47244094488188981" right="0.59055118110236227" top="0.51181102362204722" bottom="0.51181102362204722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Kontospesifisert regnskap</vt:lpstr>
      <vt:lpstr>Resultat og balanse</vt:lpstr>
      <vt:lpstr>'Kontospesifisert regnskap'!Utskriftsområde</vt:lpstr>
    </vt:vector>
  </TitlesOfParts>
  <Company>marker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Annette Lindahl Raakil</cp:lastModifiedBy>
  <cp:lastPrinted>2017-08-06T08:04:14Z</cp:lastPrinted>
  <dcterms:created xsi:type="dcterms:W3CDTF">2009-02-18T21:19:46Z</dcterms:created>
  <dcterms:modified xsi:type="dcterms:W3CDTF">2018-10-04T09:17:27Z</dcterms:modified>
</cp:coreProperties>
</file>